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tabRatio="746" firstSheet="4" activeTab="4"/>
  </bookViews>
  <sheets>
    <sheet name="1 класс" sheetId="1" r:id="rId1"/>
    <sheet name="2 кл." sheetId="2" r:id="rId2"/>
    <sheet name="3 кл." sheetId="3" r:id="rId3"/>
    <sheet name="4 кл." sheetId="4" r:id="rId4"/>
    <sheet name="8 класс" sheetId="5" r:id="rId5"/>
  </sheets>
  <definedNames/>
  <calcPr fullCalcOnLoad="1"/>
</workbook>
</file>

<file path=xl/sharedStrings.xml><?xml version="1.0" encoding="utf-8"?>
<sst xmlns="http://schemas.openxmlformats.org/spreadsheetml/2006/main" count="180" uniqueCount="39">
  <si>
    <t>к/р</t>
  </si>
  <si>
    <t>четв.</t>
  </si>
  <si>
    <t>ОЦЕНКИ</t>
  </si>
  <si>
    <t>СОУ</t>
  </si>
  <si>
    <t>СОК</t>
  </si>
  <si>
    <t>%                                                                                                                                                                                                         качества</t>
  </si>
  <si>
    <t>"5"</t>
  </si>
  <si>
    <t>"4"</t>
  </si>
  <si>
    <t>"3"</t>
  </si>
  <si>
    <t>"2"</t>
  </si>
  <si>
    <t>кол-во писавших</t>
  </si>
  <si>
    <t>Предметы</t>
  </si>
  <si>
    <t>№</t>
  </si>
  <si>
    <t>%                                   успеваем.</t>
  </si>
  <si>
    <t>Кол-во                                  уч-ся</t>
  </si>
  <si>
    <t>Классный руководитель:</t>
  </si>
  <si>
    <t>____________________</t>
  </si>
  <si>
    <t>Ф.И.О.</t>
  </si>
  <si>
    <t>подпись</t>
  </si>
  <si>
    <t>математика</t>
  </si>
  <si>
    <t>алгебра</t>
  </si>
  <si>
    <t>геометрия</t>
  </si>
  <si>
    <t>химия</t>
  </si>
  <si>
    <t>физика</t>
  </si>
  <si>
    <t>английский язык</t>
  </si>
  <si>
    <t>история</t>
  </si>
  <si>
    <t>обществознание</t>
  </si>
  <si>
    <t>география</t>
  </si>
  <si>
    <t>биология</t>
  </si>
  <si>
    <t>литература</t>
  </si>
  <si>
    <t>ОБЖ</t>
  </si>
  <si>
    <t>технология</t>
  </si>
  <si>
    <t>Русский язык</t>
  </si>
  <si>
    <t>изобразительное искусство</t>
  </si>
  <si>
    <t>физическая культура</t>
  </si>
  <si>
    <t>информатика</t>
  </si>
  <si>
    <t>8класс 1 полугодие 2019-2020 уч.год</t>
  </si>
  <si>
    <t>п/г</t>
  </si>
  <si>
    <t>ОДНКНР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</si>
</sst>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b/>
      <i/>
      <sz val="10"/>
      <name val="Arial Cyr"/>
      <family val="0"/>
    </font>
    <font>
      <b/>
      <i/>
      <sz val="16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25" xfId="0" applyFont="1" applyBorder="1" applyAlignment="1">
      <alignment horizontal="center" vertical="center" textRotation="90" wrapText="1"/>
    </xf>
    <xf numFmtId="0" fontId="1" fillId="0" borderId="26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СОУ 8 класс 2019-2020уч.г.</a:t>
            </a:r>
          </a:p>
        </c:rich>
      </c:tx>
      <c:layout>
        <c:manualLayout>
          <c:xMode val="factor"/>
          <c:yMode val="factor"/>
          <c:x val="-0.0022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25"/>
          <c:y val="0.1475"/>
          <c:w val="0.72625"/>
          <c:h val="0.8575"/>
        </c:manualLayout>
      </c:layout>
      <c:barChart>
        <c:barDir val="col"/>
        <c:grouping val="clustered"/>
        <c:varyColors val="0"/>
        <c:ser>
          <c:idx val="0"/>
          <c:order val="0"/>
          <c:tx>
            <c:v>контрольная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'8 класс'!$B$5:$B$16</c:f>
              <c:strCache/>
            </c:strRef>
          </c:cat>
          <c:val>
            <c:numRef>
              <c:f>'8 класс'!$M$5:$M$16</c:f>
              <c:numCache/>
            </c:numRef>
          </c:val>
        </c:ser>
        <c:ser>
          <c:idx val="1"/>
          <c:order val="1"/>
          <c:tx>
            <c:v>год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'8 класс'!$B$5:$B$16</c:f>
              <c:strCache/>
            </c:strRef>
          </c:cat>
          <c:val>
            <c:numRef>
              <c:f>'8 класс'!$N$5:$N$16</c:f>
              <c:numCache/>
            </c:numRef>
          </c:val>
        </c:ser>
        <c:axId val="65186229"/>
        <c:axId val="49805150"/>
      </c:barChart>
      <c:catAx>
        <c:axId val="65186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805150"/>
        <c:crosses val="autoZero"/>
        <c:auto val="1"/>
        <c:lblOffset val="100"/>
        <c:tickLblSkip val="1"/>
        <c:noMultiLvlLbl val="0"/>
      </c:catAx>
      <c:valAx>
        <c:axId val="498051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1862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625"/>
          <c:y val="0.4835"/>
          <c:w val="0.222"/>
          <c:h val="0.17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СОК 8 класс 2019-2020уч.г.</a:t>
            </a:r>
          </a:p>
        </c:rich>
      </c:tx>
      <c:layout>
        <c:manualLayout>
          <c:xMode val="factor"/>
          <c:yMode val="factor"/>
          <c:x val="-0.0022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2425"/>
          <c:y val="0.1475"/>
          <c:w val="0.756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tx>
            <c:v>контрольная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'8 класс'!$B$5:$B$16</c:f>
              <c:strCache/>
            </c:strRef>
          </c:cat>
          <c:val>
            <c:numRef>
              <c:f>'8 класс'!$O$5:$O$16</c:f>
              <c:numCache/>
            </c:numRef>
          </c:val>
        </c:ser>
        <c:ser>
          <c:idx val="1"/>
          <c:order val="1"/>
          <c:tx>
            <c:v>год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'8 класс'!$B$5:$B$16</c:f>
              <c:strCache/>
            </c:strRef>
          </c:cat>
          <c:val>
            <c:numRef>
              <c:f>'8 класс'!$P$5:$P$16</c:f>
              <c:numCache/>
            </c:numRef>
          </c:val>
        </c:ser>
        <c:axId val="45593167"/>
        <c:axId val="7685320"/>
      </c:barChart>
      <c:catAx>
        <c:axId val="45593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685320"/>
        <c:crosses val="autoZero"/>
        <c:auto val="1"/>
        <c:lblOffset val="100"/>
        <c:tickLblSkip val="1"/>
        <c:noMultiLvlLbl val="0"/>
      </c:catAx>
      <c:valAx>
        <c:axId val="76853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5931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575"/>
          <c:y val="0.439"/>
          <c:w val="0.2225"/>
          <c:h val="0.17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38</xdr:row>
      <xdr:rowOff>57150</xdr:rowOff>
    </xdr:from>
    <xdr:to>
      <xdr:col>7</xdr:col>
      <xdr:colOff>133350</xdr:colOff>
      <xdr:row>54</xdr:row>
      <xdr:rowOff>133350</xdr:rowOff>
    </xdr:to>
    <xdr:graphicFrame>
      <xdr:nvGraphicFramePr>
        <xdr:cNvPr id="1" name="Диаграмма 1"/>
        <xdr:cNvGraphicFramePr/>
      </xdr:nvGraphicFramePr>
      <xdr:xfrm>
        <a:off x="466725" y="6515100"/>
        <a:ext cx="475297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47625</xdr:colOff>
      <xdr:row>38</xdr:row>
      <xdr:rowOff>57150</xdr:rowOff>
    </xdr:from>
    <xdr:to>
      <xdr:col>19</xdr:col>
      <xdr:colOff>152400</xdr:colOff>
      <xdr:row>54</xdr:row>
      <xdr:rowOff>133350</xdr:rowOff>
    </xdr:to>
    <xdr:graphicFrame>
      <xdr:nvGraphicFramePr>
        <xdr:cNvPr id="2" name="Диаграмма 4"/>
        <xdr:cNvGraphicFramePr/>
      </xdr:nvGraphicFramePr>
      <xdr:xfrm>
        <a:off x="5514975" y="6515100"/>
        <a:ext cx="47244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2:T28"/>
  <sheetViews>
    <sheetView zoomScalePageLayoutView="0" workbookViewId="0" topLeftCell="A1">
      <selection activeCell="M5" sqref="M5"/>
    </sheetView>
  </sheetViews>
  <sheetFormatPr defaultColWidth="9.00390625" defaultRowHeight="12.75"/>
  <cols>
    <col min="1" max="1" width="4.25390625" style="0" customWidth="1"/>
    <col min="2" max="2" width="36.875" style="0" customWidth="1"/>
    <col min="3" max="3" width="5.375" style="0" customWidth="1"/>
    <col min="4" max="4" width="5.25390625" style="0" customWidth="1"/>
    <col min="5" max="12" width="5.00390625" style="0" customWidth="1"/>
    <col min="13" max="20" width="6.25390625" style="0" customWidth="1"/>
  </cols>
  <sheetData>
    <row r="1" ht="13.5" thickBot="1"/>
    <row r="2" spans="1:20" ht="30" customHeight="1">
      <c r="A2" s="18" t="s">
        <v>12</v>
      </c>
      <c r="B2" s="15" t="s">
        <v>11</v>
      </c>
      <c r="C2" s="27" t="s">
        <v>14</v>
      </c>
      <c r="D2" s="27" t="s">
        <v>10</v>
      </c>
      <c r="E2" s="22" t="s">
        <v>2</v>
      </c>
      <c r="F2" s="22"/>
      <c r="G2" s="22"/>
      <c r="H2" s="22"/>
      <c r="I2" s="22"/>
      <c r="J2" s="22"/>
      <c r="K2" s="22"/>
      <c r="L2" s="22"/>
      <c r="M2" s="23" t="s">
        <v>3</v>
      </c>
      <c r="N2" s="23"/>
      <c r="O2" s="23" t="s">
        <v>4</v>
      </c>
      <c r="P2" s="25"/>
      <c r="Q2" s="8" t="s">
        <v>5</v>
      </c>
      <c r="R2" s="9"/>
      <c r="S2" s="8" t="s">
        <v>13</v>
      </c>
      <c r="T2" s="12"/>
    </row>
    <row r="3" spans="1:20" ht="15.75" customHeight="1">
      <c r="A3" s="19"/>
      <c r="B3" s="16"/>
      <c r="C3" s="28"/>
      <c r="D3" s="28"/>
      <c r="E3" s="21" t="s">
        <v>6</v>
      </c>
      <c r="F3" s="21"/>
      <c r="G3" s="21" t="s">
        <v>7</v>
      </c>
      <c r="H3" s="21"/>
      <c r="I3" s="21" t="s">
        <v>8</v>
      </c>
      <c r="J3" s="21"/>
      <c r="K3" s="21" t="s">
        <v>9</v>
      </c>
      <c r="L3" s="21"/>
      <c r="M3" s="24"/>
      <c r="N3" s="24"/>
      <c r="O3" s="26"/>
      <c r="P3" s="26"/>
      <c r="Q3" s="10"/>
      <c r="R3" s="11"/>
      <c r="S3" s="13"/>
      <c r="T3" s="14"/>
    </row>
    <row r="4" spans="1:20" ht="15.75" customHeight="1" thickBot="1">
      <c r="A4" s="20"/>
      <c r="B4" s="17"/>
      <c r="C4" s="29"/>
      <c r="D4" s="29"/>
      <c r="E4" s="2" t="s">
        <v>0</v>
      </c>
      <c r="F4" s="2" t="s">
        <v>1</v>
      </c>
      <c r="G4" s="2" t="s">
        <v>0</v>
      </c>
      <c r="H4" s="2" t="s">
        <v>1</v>
      </c>
      <c r="I4" s="2" t="s">
        <v>0</v>
      </c>
      <c r="J4" s="2" t="s">
        <v>1</v>
      </c>
      <c r="K4" s="2" t="s">
        <v>0</v>
      </c>
      <c r="L4" s="2" t="s">
        <v>1</v>
      </c>
      <c r="M4" s="2" t="s">
        <v>0</v>
      </c>
      <c r="N4" s="2" t="s">
        <v>1</v>
      </c>
      <c r="O4" s="2" t="s">
        <v>0</v>
      </c>
      <c r="P4" s="2" t="s">
        <v>1</v>
      </c>
      <c r="Q4" s="2" t="s">
        <v>0</v>
      </c>
      <c r="R4" s="2" t="s">
        <v>1</v>
      </c>
      <c r="S4" s="2" t="s">
        <v>0</v>
      </c>
      <c r="T4" s="3" t="s">
        <v>1</v>
      </c>
    </row>
    <row r="5" spans="1:20" ht="12.75">
      <c r="A5" s="4">
        <v>1</v>
      </c>
      <c r="B5" s="4" t="s">
        <v>19</v>
      </c>
      <c r="C5" s="4"/>
      <c r="D5" s="4"/>
      <c r="E5" s="4"/>
      <c r="F5" s="4"/>
      <c r="G5" s="4"/>
      <c r="H5" s="4"/>
      <c r="I5" s="4"/>
      <c r="J5" s="4"/>
      <c r="K5" s="4"/>
      <c r="L5" s="4"/>
      <c r="M5" s="1">
        <f>ROUND((E5*1)+(G5*0.64)+(I5*0.36)+(K5*0.16),2)</f>
        <v>0</v>
      </c>
      <c r="N5" s="4"/>
      <c r="O5" s="4"/>
      <c r="P5" s="4"/>
      <c r="Q5" s="4"/>
      <c r="R5" s="4"/>
      <c r="S5" s="4"/>
      <c r="T5" s="4"/>
    </row>
    <row r="6" spans="1:20" ht="12.75">
      <c r="A6" s="4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2.75">
      <c r="A7" s="4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2.75">
      <c r="A8" s="4">
        <v>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2.75">
      <c r="A9" s="4">
        <v>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2.75">
      <c r="A10" s="4">
        <v>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2.75">
      <c r="A11" s="4">
        <v>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2.75">
      <c r="A12" s="4">
        <v>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2.75">
      <c r="A13" s="4">
        <v>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2.75">
      <c r="A14" s="4">
        <v>10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2.75">
      <c r="A15" s="4">
        <v>11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2.75">
      <c r="A16" s="4">
        <v>12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2.75">
      <c r="A17" s="4">
        <v>13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2.75">
      <c r="A18" s="4">
        <v>14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2.75">
      <c r="A19" s="4">
        <v>15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2.75">
      <c r="A20" s="4">
        <v>16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2.75">
      <c r="A21" s="4">
        <v>17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2.75">
      <c r="A22" s="4">
        <v>18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7" spans="2:11" ht="12.75">
      <c r="B27" s="5" t="s">
        <v>15</v>
      </c>
      <c r="C27" s="30" t="s">
        <v>16</v>
      </c>
      <c r="D27" s="30"/>
      <c r="E27" s="30"/>
      <c r="F27" s="30"/>
      <c r="H27" s="30"/>
      <c r="I27" s="30"/>
      <c r="J27" s="30"/>
      <c r="K27" s="30"/>
    </row>
    <row r="28" spans="3:11" ht="12.75">
      <c r="C28" s="31" t="s">
        <v>18</v>
      </c>
      <c r="D28" s="31"/>
      <c r="E28" s="31"/>
      <c r="F28" s="31"/>
      <c r="H28" s="31" t="s">
        <v>17</v>
      </c>
      <c r="I28" s="31"/>
      <c r="J28" s="31"/>
      <c r="K28" s="31"/>
    </row>
  </sheetData>
  <sheetProtection/>
  <mergeCells count="17">
    <mergeCell ref="C2:C4"/>
    <mergeCell ref="C27:F27"/>
    <mergeCell ref="H27:K27"/>
    <mergeCell ref="H28:K28"/>
    <mergeCell ref="C28:F28"/>
    <mergeCell ref="G3:H3"/>
    <mergeCell ref="I3:J3"/>
    <mergeCell ref="Q2:R3"/>
    <mergeCell ref="S2:T3"/>
    <mergeCell ref="B2:B4"/>
    <mergeCell ref="A2:A4"/>
    <mergeCell ref="K3:L3"/>
    <mergeCell ref="E2:L2"/>
    <mergeCell ref="M2:N3"/>
    <mergeCell ref="O2:P3"/>
    <mergeCell ref="E3:F3"/>
    <mergeCell ref="D2:D4"/>
  </mergeCells>
  <printOptions/>
  <pageMargins left="0.48" right="0.12" top="0.63" bottom="1" header="0.36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2:T28"/>
  <sheetViews>
    <sheetView zoomScalePageLayoutView="0" workbookViewId="0" topLeftCell="A1">
      <selection activeCell="B27" sqref="B27"/>
    </sheetView>
  </sheetViews>
  <sheetFormatPr defaultColWidth="9.00390625" defaultRowHeight="12.75"/>
  <cols>
    <col min="1" max="1" width="4.25390625" style="0" customWidth="1"/>
    <col min="2" max="2" width="36.875" style="0" customWidth="1"/>
    <col min="3" max="3" width="5.375" style="0" customWidth="1"/>
    <col min="4" max="4" width="5.25390625" style="0" customWidth="1"/>
    <col min="5" max="12" width="5.00390625" style="0" customWidth="1"/>
    <col min="13" max="20" width="6.25390625" style="0" customWidth="1"/>
  </cols>
  <sheetData>
    <row r="1" ht="13.5" thickBot="1"/>
    <row r="2" spans="1:20" ht="30" customHeight="1">
      <c r="A2" s="18" t="s">
        <v>12</v>
      </c>
      <c r="B2" s="15" t="s">
        <v>11</v>
      </c>
      <c r="C2" s="27" t="s">
        <v>14</v>
      </c>
      <c r="D2" s="27" t="s">
        <v>10</v>
      </c>
      <c r="E2" s="22" t="s">
        <v>2</v>
      </c>
      <c r="F2" s="22"/>
      <c r="G2" s="22"/>
      <c r="H2" s="22"/>
      <c r="I2" s="22"/>
      <c r="J2" s="22"/>
      <c r="K2" s="22"/>
      <c r="L2" s="22"/>
      <c r="M2" s="23" t="s">
        <v>3</v>
      </c>
      <c r="N2" s="23"/>
      <c r="O2" s="23" t="s">
        <v>4</v>
      </c>
      <c r="P2" s="25"/>
      <c r="Q2" s="8" t="s">
        <v>5</v>
      </c>
      <c r="R2" s="9"/>
      <c r="S2" s="8" t="s">
        <v>13</v>
      </c>
      <c r="T2" s="12"/>
    </row>
    <row r="3" spans="1:20" ht="15.75" customHeight="1">
      <c r="A3" s="19"/>
      <c r="B3" s="16"/>
      <c r="C3" s="28"/>
      <c r="D3" s="28"/>
      <c r="E3" s="21" t="s">
        <v>6</v>
      </c>
      <c r="F3" s="21"/>
      <c r="G3" s="21" t="s">
        <v>7</v>
      </c>
      <c r="H3" s="21"/>
      <c r="I3" s="21" t="s">
        <v>8</v>
      </c>
      <c r="J3" s="21"/>
      <c r="K3" s="21" t="s">
        <v>9</v>
      </c>
      <c r="L3" s="21"/>
      <c r="M3" s="24"/>
      <c r="N3" s="24"/>
      <c r="O3" s="26"/>
      <c r="P3" s="26"/>
      <c r="Q3" s="10"/>
      <c r="R3" s="11"/>
      <c r="S3" s="13"/>
      <c r="T3" s="14"/>
    </row>
    <row r="4" spans="1:20" ht="15.75" customHeight="1" thickBot="1">
      <c r="A4" s="20"/>
      <c r="B4" s="17"/>
      <c r="C4" s="29"/>
      <c r="D4" s="29"/>
      <c r="E4" s="2" t="s">
        <v>0</v>
      </c>
      <c r="F4" s="2" t="s">
        <v>1</v>
      </c>
      <c r="G4" s="2" t="s">
        <v>0</v>
      </c>
      <c r="H4" s="2" t="s">
        <v>1</v>
      </c>
      <c r="I4" s="2" t="s">
        <v>0</v>
      </c>
      <c r="J4" s="2" t="s">
        <v>1</v>
      </c>
      <c r="K4" s="2" t="s">
        <v>0</v>
      </c>
      <c r="L4" s="2" t="s">
        <v>1</v>
      </c>
      <c r="M4" s="2" t="s">
        <v>0</v>
      </c>
      <c r="N4" s="2" t="s">
        <v>1</v>
      </c>
      <c r="O4" s="2" t="s">
        <v>0</v>
      </c>
      <c r="P4" s="2" t="s">
        <v>1</v>
      </c>
      <c r="Q4" s="2" t="s">
        <v>0</v>
      </c>
      <c r="R4" s="2" t="s">
        <v>1</v>
      </c>
      <c r="S4" s="2" t="s">
        <v>0</v>
      </c>
      <c r="T4" s="3" t="s">
        <v>1</v>
      </c>
    </row>
    <row r="5" spans="1:20" ht="12.75">
      <c r="A5" s="4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2.75">
      <c r="A6" s="4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2.75">
      <c r="A7" s="4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2.75">
      <c r="A8" s="4">
        <v>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2.75">
      <c r="A9" s="4">
        <v>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2.75">
      <c r="A10" s="4">
        <v>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2.75">
      <c r="A11" s="4">
        <v>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2.75">
      <c r="A12" s="4">
        <v>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2.75">
      <c r="A13" s="4">
        <v>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2.75">
      <c r="A14" s="4">
        <v>10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2.75">
      <c r="A15" s="4">
        <v>11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2.75">
      <c r="A16" s="4">
        <v>12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2.75">
      <c r="A17" s="4">
        <v>13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2.75">
      <c r="A18" s="4">
        <v>14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2.75">
      <c r="A19" s="4">
        <v>15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2.75">
      <c r="A20" s="4">
        <v>16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2.75">
      <c r="A21" s="4">
        <v>17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2.75">
      <c r="A22" s="4">
        <v>18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7" spans="2:11" ht="12.75">
      <c r="B27" s="5" t="s">
        <v>15</v>
      </c>
      <c r="C27" s="30" t="s">
        <v>16</v>
      </c>
      <c r="D27" s="30"/>
      <c r="E27" s="30"/>
      <c r="F27" s="30"/>
      <c r="H27" s="30"/>
      <c r="I27" s="30"/>
      <c r="J27" s="30"/>
      <c r="K27" s="30"/>
    </row>
    <row r="28" spans="3:11" ht="12.75">
      <c r="C28" s="31" t="s">
        <v>18</v>
      </c>
      <c r="D28" s="31"/>
      <c r="E28" s="31"/>
      <c r="F28" s="31"/>
      <c r="H28" s="31" t="s">
        <v>17</v>
      </c>
      <c r="I28" s="31"/>
      <c r="J28" s="31"/>
      <c r="K28" s="31"/>
    </row>
  </sheetData>
  <sheetProtection/>
  <mergeCells count="17">
    <mergeCell ref="Q2:R3"/>
    <mergeCell ref="C28:F28"/>
    <mergeCell ref="H28:K28"/>
    <mergeCell ref="M2:N3"/>
    <mergeCell ref="O2:P3"/>
    <mergeCell ref="S2:T3"/>
    <mergeCell ref="E3:F3"/>
    <mergeCell ref="G3:H3"/>
    <mergeCell ref="I3:J3"/>
    <mergeCell ref="K3:L3"/>
    <mergeCell ref="E2:L2"/>
    <mergeCell ref="A2:A4"/>
    <mergeCell ref="B2:B4"/>
    <mergeCell ref="C2:C4"/>
    <mergeCell ref="D2:D4"/>
    <mergeCell ref="C27:F27"/>
    <mergeCell ref="H27:K27"/>
  </mergeCells>
  <printOptions/>
  <pageMargins left="0.43" right="0.11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2:T28"/>
  <sheetViews>
    <sheetView zoomScalePageLayoutView="0" workbookViewId="0" topLeftCell="A1">
      <selection activeCell="D26" sqref="D26"/>
    </sheetView>
  </sheetViews>
  <sheetFormatPr defaultColWidth="9.00390625" defaultRowHeight="12.75"/>
  <cols>
    <col min="1" max="1" width="4.25390625" style="0" customWidth="1"/>
    <col min="2" max="2" width="36.875" style="0" customWidth="1"/>
    <col min="3" max="3" width="5.375" style="0" customWidth="1"/>
    <col min="4" max="4" width="5.25390625" style="0" customWidth="1"/>
    <col min="5" max="12" width="5.00390625" style="0" customWidth="1"/>
    <col min="13" max="20" width="6.25390625" style="0" customWidth="1"/>
  </cols>
  <sheetData>
    <row r="1" ht="13.5" thickBot="1"/>
    <row r="2" spans="1:20" ht="30" customHeight="1">
      <c r="A2" s="18" t="s">
        <v>12</v>
      </c>
      <c r="B2" s="15" t="s">
        <v>11</v>
      </c>
      <c r="C2" s="27" t="s">
        <v>14</v>
      </c>
      <c r="D2" s="27" t="s">
        <v>10</v>
      </c>
      <c r="E2" s="22" t="s">
        <v>2</v>
      </c>
      <c r="F2" s="22"/>
      <c r="G2" s="22"/>
      <c r="H2" s="22"/>
      <c r="I2" s="22"/>
      <c r="J2" s="22"/>
      <c r="K2" s="22"/>
      <c r="L2" s="22"/>
      <c r="M2" s="23" t="s">
        <v>3</v>
      </c>
      <c r="N2" s="23"/>
      <c r="O2" s="23" t="s">
        <v>4</v>
      </c>
      <c r="P2" s="25"/>
      <c r="Q2" s="8" t="s">
        <v>5</v>
      </c>
      <c r="R2" s="9"/>
      <c r="S2" s="8" t="s">
        <v>13</v>
      </c>
      <c r="T2" s="12"/>
    </row>
    <row r="3" spans="1:20" ht="15.75" customHeight="1">
      <c r="A3" s="19"/>
      <c r="B3" s="16"/>
      <c r="C3" s="28"/>
      <c r="D3" s="28"/>
      <c r="E3" s="21" t="s">
        <v>6</v>
      </c>
      <c r="F3" s="21"/>
      <c r="G3" s="21" t="s">
        <v>7</v>
      </c>
      <c r="H3" s="21"/>
      <c r="I3" s="21" t="s">
        <v>8</v>
      </c>
      <c r="J3" s="21"/>
      <c r="K3" s="21" t="s">
        <v>9</v>
      </c>
      <c r="L3" s="21"/>
      <c r="M3" s="24"/>
      <c r="N3" s="24"/>
      <c r="O3" s="26"/>
      <c r="P3" s="26"/>
      <c r="Q3" s="10"/>
      <c r="R3" s="11"/>
      <c r="S3" s="13"/>
      <c r="T3" s="14"/>
    </row>
    <row r="4" spans="1:20" ht="15.75" customHeight="1" thickBot="1">
      <c r="A4" s="20"/>
      <c r="B4" s="17"/>
      <c r="C4" s="29"/>
      <c r="D4" s="29"/>
      <c r="E4" s="2" t="s">
        <v>0</v>
      </c>
      <c r="F4" s="2" t="s">
        <v>1</v>
      </c>
      <c r="G4" s="2" t="s">
        <v>0</v>
      </c>
      <c r="H4" s="2" t="s">
        <v>1</v>
      </c>
      <c r="I4" s="2" t="s">
        <v>0</v>
      </c>
      <c r="J4" s="2" t="s">
        <v>1</v>
      </c>
      <c r="K4" s="2" t="s">
        <v>0</v>
      </c>
      <c r="L4" s="2" t="s">
        <v>1</v>
      </c>
      <c r="M4" s="2" t="s">
        <v>0</v>
      </c>
      <c r="N4" s="2" t="s">
        <v>1</v>
      </c>
      <c r="O4" s="2" t="s">
        <v>0</v>
      </c>
      <c r="P4" s="2" t="s">
        <v>1</v>
      </c>
      <c r="Q4" s="2" t="s">
        <v>0</v>
      </c>
      <c r="R4" s="2" t="s">
        <v>1</v>
      </c>
      <c r="S4" s="2" t="s">
        <v>0</v>
      </c>
      <c r="T4" s="3" t="s">
        <v>1</v>
      </c>
    </row>
    <row r="5" spans="1:20" ht="12.75">
      <c r="A5" s="4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2.75">
      <c r="A6" s="4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2.75">
      <c r="A7" s="4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2.75">
      <c r="A8" s="4">
        <v>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2.75">
      <c r="A9" s="4">
        <v>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2.75">
      <c r="A10" s="4">
        <v>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2.75">
      <c r="A11" s="4">
        <v>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2.75">
      <c r="A12" s="4">
        <v>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2.75">
      <c r="A13" s="4">
        <v>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2.75">
      <c r="A14" s="4">
        <v>10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2.75">
      <c r="A15" s="4">
        <v>11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2.75">
      <c r="A16" s="4">
        <v>12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2.75">
      <c r="A17" s="4">
        <v>13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2.75">
      <c r="A18" s="4">
        <v>14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2.75">
      <c r="A19" s="4">
        <v>15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2.75">
      <c r="A20" s="4">
        <v>16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2.75">
      <c r="A21" s="4">
        <v>17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2.75">
      <c r="A22" s="4">
        <v>18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7" spans="2:11" ht="12.75">
      <c r="B27" s="5" t="s">
        <v>15</v>
      </c>
      <c r="C27" s="30" t="s">
        <v>16</v>
      </c>
      <c r="D27" s="30"/>
      <c r="E27" s="30"/>
      <c r="F27" s="30"/>
      <c r="H27" s="30"/>
      <c r="I27" s="30"/>
      <c r="J27" s="30"/>
      <c r="K27" s="30"/>
    </row>
    <row r="28" spans="3:11" ht="12.75">
      <c r="C28" s="31" t="s">
        <v>18</v>
      </c>
      <c r="D28" s="31"/>
      <c r="E28" s="31"/>
      <c r="F28" s="31"/>
      <c r="H28" s="31" t="s">
        <v>17</v>
      </c>
      <c r="I28" s="31"/>
      <c r="J28" s="31"/>
      <c r="K28" s="31"/>
    </row>
  </sheetData>
  <sheetProtection/>
  <mergeCells count="17">
    <mergeCell ref="Q2:R3"/>
    <mergeCell ref="C28:F28"/>
    <mergeCell ref="H28:K28"/>
    <mergeCell ref="M2:N3"/>
    <mergeCell ref="O2:P3"/>
    <mergeCell ref="S2:T3"/>
    <mergeCell ref="E3:F3"/>
    <mergeCell ref="G3:H3"/>
    <mergeCell ref="I3:J3"/>
    <mergeCell ref="K3:L3"/>
    <mergeCell ref="E2:L2"/>
    <mergeCell ref="A2:A4"/>
    <mergeCell ref="B2:B4"/>
    <mergeCell ref="C2:C4"/>
    <mergeCell ref="D2:D4"/>
    <mergeCell ref="C27:F27"/>
    <mergeCell ref="H27:K27"/>
  </mergeCells>
  <printOptions/>
  <pageMargins left="0.59" right="0.12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2:T28"/>
  <sheetViews>
    <sheetView zoomScalePageLayoutView="0" workbookViewId="0" topLeftCell="A1">
      <selection activeCell="D24" sqref="D24"/>
    </sheetView>
  </sheetViews>
  <sheetFormatPr defaultColWidth="9.00390625" defaultRowHeight="12.75"/>
  <cols>
    <col min="1" max="1" width="4.25390625" style="0" customWidth="1"/>
    <col min="2" max="2" width="36.875" style="0" customWidth="1"/>
    <col min="3" max="3" width="5.375" style="0" customWidth="1"/>
    <col min="4" max="4" width="5.25390625" style="0" customWidth="1"/>
    <col min="5" max="12" width="5.00390625" style="0" customWidth="1"/>
    <col min="13" max="20" width="6.25390625" style="0" customWidth="1"/>
  </cols>
  <sheetData>
    <row r="1" ht="13.5" thickBot="1"/>
    <row r="2" spans="1:20" ht="30" customHeight="1">
      <c r="A2" s="18" t="s">
        <v>12</v>
      </c>
      <c r="B2" s="15" t="s">
        <v>11</v>
      </c>
      <c r="C2" s="27" t="s">
        <v>14</v>
      </c>
      <c r="D2" s="27" t="s">
        <v>10</v>
      </c>
      <c r="E2" s="22" t="s">
        <v>2</v>
      </c>
      <c r="F2" s="22"/>
      <c r="G2" s="22"/>
      <c r="H2" s="22"/>
      <c r="I2" s="22"/>
      <c r="J2" s="22"/>
      <c r="K2" s="22"/>
      <c r="L2" s="22"/>
      <c r="M2" s="23" t="s">
        <v>3</v>
      </c>
      <c r="N2" s="23"/>
      <c r="O2" s="23" t="s">
        <v>4</v>
      </c>
      <c r="P2" s="25"/>
      <c r="Q2" s="8" t="s">
        <v>5</v>
      </c>
      <c r="R2" s="9"/>
      <c r="S2" s="8" t="s">
        <v>13</v>
      </c>
      <c r="T2" s="12"/>
    </row>
    <row r="3" spans="1:20" ht="15.75" customHeight="1">
      <c r="A3" s="19"/>
      <c r="B3" s="16"/>
      <c r="C3" s="28"/>
      <c r="D3" s="28"/>
      <c r="E3" s="21" t="s">
        <v>6</v>
      </c>
      <c r="F3" s="21"/>
      <c r="G3" s="21" t="s">
        <v>7</v>
      </c>
      <c r="H3" s="21"/>
      <c r="I3" s="21" t="s">
        <v>8</v>
      </c>
      <c r="J3" s="21"/>
      <c r="K3" s="21" t="s">
        <v>9</v>
      </c>
      <c r="L3" s="21"/>
      <c r="M3" s="24"/>
      <c r="N3" s="24"/>
      <c r="O3" s="26"/>
      <c r="P3" s="26"/>
      <c r="Q3" s="10"/>
      <c r="R3" s="11"/>
      <c r="S3" s="13"/>
      <c r="T3" s="14"/>
    </row>
    <row r="4" spans="1:20" ht="15.75" customHeight="1" thickBot="1">
      <c r="A4" s="20"/>
      <c r="B4" s="17"/>
      <c r="C4" s="29"/>
      <c r="D4" s="29"/>
      <c r="E4" s="2" t="s">
        <v>0</v>
      </c>
      <c r="F4" s="2" t="s">
        <v>1</v>
      </c>
      <c r="G4" s="2" t="s">
        <v>0</v>
      </c>
      <c r="H4" s="2" t="s">
        <v>1</v>
      </c>
      <c r="I4" s="2" t="s">
        <v>0</v>
      </c>
      <c r="J4" s="2" t="s">
        <v>1</v>
      </c>
      <c r="K4" s="2" t="s">
        <v>0</v>
      </c>
      <c r="L4" s="2" t="s">
        <v>1</v>
      </c>
      <c r="M4" s="2" t="s">
        <v>0</v>
      </c>
      <c r="N4" s="2" t="s">
        <v>1</v>
      </c>
      <c r="O4" s="2" t="s">
        <v>0</v>
      </c>
      <c r="P4" s="2" t="s">
        <v>1</v>
      </c>
      <c r="Q4" s="2" t="s">
        <v>0</v>
      </c>
      <c r="R4" s="2" t="s">
        <v>1</v>
      </c>
      <c r="S4" s="2" t="s">
        <v>0</v>
      </c>
      <c r="T4" s="3" t="s">
        <v>1</v>
      </c>
    </row>
    <row r="5" spans="1:20" ht="12.75">
      <c r="A5" s="4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2.75">
      <c r="A6" s="4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2.75">
      <c r="A7" s="4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2.75">
      <c r="A8" s="4">
        <v>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2.75">
      <c r="A9" s="4">
        <v>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2.75">
      <c r="A10" s="4">
        <v>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2.75">
      <c r="A11" s="4">
        <v>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2.75">
      <c r="A12" s="4">
        <v>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2.75">
      <c r="A13" s="4">
        <v>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2.75">
      <c r="A14" s="4">
        <v>10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2.75">
      <c r="A15" s="4">
        <v>11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2.75">
      <c r="A16" s="4">
        <v>12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2.75">
      <c r="A17" s="4">
        <v>13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2.75">
      <c r="A18" s="4">
        <v>14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2.75">
      <c r="A19" s="4">
        <v>15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2.75">
      <c r="A20" s="4">
        <v>16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2.75">
      <c r="A21" s="4">
        <v>17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2.75">
      <c r="A22" s="4">
        <v>18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7" spans="2:11" ht="12.75">
      <c r="B27" s="5" t="s">
        <v>15</v>
      </c>
      <c r="C27" s="30" t="s">
        <v>16</v>
      </c>
      <c r="D27" s="30"/>
      <c r="E27" s="30"/>
      <c r="F27" s="30"/>
      <c r="H27" s="30"/>
      <c r="I27" s="30"/>
      <c r="J27" s="30"/>
      <c r="K27" s="30"/>
    </row>
    <row r="28" spans="3:11" ht="12.75">
      <c r="C28" s="31" t="s">
        <v>18</v>
      </c>
      <c r="D28" s="31"/>
      <c r="E28" s="31"/>
      <c r="F28" s="31"/>
      <c r="H28" s="31" t="s">
        <v>17</v>
      </c>
      <c r="I28" s="31"/>
      <c r="J28" s="31"/>
      <c r="K28" s="31"/>
    </row>
  </sheetData>
  <sheetProtection/>
  <mergeCells count="17">
    <mergeCell ref="Q2:R3"/>
    <mergeCell ref="C28:F28"/>
    <mergeCell ref="H28:K28"/>
    <mergeCell ref="M2:N3"/>
    <mergeCell ref="O2:P3"/>
    <mergeCell ref="S2:T3"/>
    <mergeCell ref="E3:F3"/>
    <mergeCell ref="G3:H3"/>
    <mergeCell ref="I3:J3"/>
    <mergeCell ref="K3:L3"/>
    <mergeCell ref="E2:L2"/>
    <mergeCell ref="A2:A4"/>
    <mergeCell ref="B2:B4"/>
    <mergeCell ref="C2:C4"/>
    <mergeCell ref="D2:D4"/>
    <mergeCell ref="C27:F27"/>
    <mergeCell ref="H27:K27"/>
  </mergeCells>
  <printOptions/>
  <pageMargins left="0.6" right="0.1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8"/>
  </sheetPr>
  <dimension ref="A1:T59"/>
  <sheetViews>
    <sheetView tabSelected="1" zoomScale="80" zoomScaleNormal="80" zoomScalePageLayoutView="0" workbookViewId="0" topLeftCell="B19">
      <selection activeCell="B58" sqref="B58"/>
    </sheetView>
  </sheetViews>
  <sheetFormatPr defaultColWidth="9.00390625" defaultRowHeight="12.75"/>
  <cols>
    <col min="1" max="1" width="4.25390625" style="0" customWidth="1"/>
    <col min="2" max="2" width="36.875" style="0" customWidth="1"/>
    <col min="3" max="3" width="5.375" style="0" customWidth="1"/>
    <col min="4" max="4" width="5.25390625" style="0" customWidth="1"/>
    <col min="5" max="12" width="5.00390625" style="0" customWidth="1"/>
    <col min="13" max="13" width="6.25390625" style="0" customWidth="1"/>
    <col min="14" max="14" width="5.25390625" style="0" customWidth="1"/>
    <col min="15" max="15" width="6.25390625" style="0" customWidth="1"/>
    <col min="16" max="16" width="5.00390625" style="0" customWidth="1"/>
    <col min="17" max="17" width="6.25390625" style="0" customWidth="1"/>
    <col min="18" max="18" width="5.375" style="0" customWidth="1"/>
    <col min="19" max="19" width="6.25390625" style="0" customWidth="1"/>
    <col min="20" max="20" width="5.125" style="0" customWidth="1"/>
  </cols>
  <sheetData>
    <row r="1" ht="13.5" thickBot="1">
      <c r="E1" t="s">
        <v>36</v>
      </c>
    </row>
    <row r="2" spans="1:20" ht="30" customHeight="1">
      <c r="A2" s="18" t="s">
        <v>12</v>
      </c>
      <c r="B2" s="15" t="s">
        <v>11</v>
      </c>
      <c r="C2" s="27" t="s">
        <v>14</v>
      </c>
      <c r="D2" s="27" t="s">
        <v>10</v>
      </c>
      <c r="E2" s="22" t="s">
        <v>2</v>
      </c>
      <c r="F2" s="22"/>
      <c r="G2" s="22"/>
      <c r="H2" s="22"/>
      <c r="I2" s="22"/>
      <c r="J2" s="22"/>
      <c r="K2" s="22"/>
      <c r="L2" s="22"/>
      <c r="M2" s="23" t="s">
        <v>3</v>
      </c>
      <c r="N2" s="23"/>
      <c r="O2" s="23" t="s">
        <v>4</v>
      </c>
      <c r="P2" s="25"/>
      <c r="Q2" s="8" t="s">
        <v>5</v>
      </c>
      <c r="R2" s="9"/>
      <c r="S2" s="8" t="s">
        <v>13</v>
      </c>
      <c r="T2" s="12"/>
    </row>
    <row r="3" spans="1:20" ht="15.75" customHeight="1">
      <c r="A3" s="19"/>
      <c r="B3" s="16"/>
      <c r="C3" s="28"/>
      <c r="D3" s="28"/>
      <c r="E3" s="21" t="s">
        <v>6</v>
      </c>
      <c r="F3" s="21"/>
      <c r="G3" s="21" t="s">
        <v>7</v>
      </c>
      <c r="H3" s="21"/>
      <c r="I3" s="21" t="s">
        <v>8</v>
      </c>
      <c r="J3" s="21"/>
      <c r="K3" s="21" t="s">
        <v>9</v>
      </c>
      <c r="L3" s="21"/>
      <c r="M3" s="24"/>
      <c r="N3" s="24"/>
      <c r="O3" s="26"/>
      <c r="P3" s="26"/>
      <c r="Q3" s="10"/>
      <c r="R3" s="11"/>
      <c r="S3" s="13"/>
      <c r="T3" s="14"/>
    </row>
    <row r="4" spans="1:20" ht="15.75" customHeight="1" thickBot="1">
      <c r="A4" s="20"/>
      <c r="B4" s="17"/>
      <c r="C4" s="29"/>
      <c r="D4" s="29"/>
      <c r="E4" s="2" t="s">
        <v>0</v>
      </c>
      <c r="F4" s="2" t="s">
        <v>37</v>
      </c>
      <c r="G4" s="2" t="s">
        <v>0</v>
      </c>
      <c r="H4" s="2" t="s">
        <v>37</v>
      </c>
      <c r="I4" s="2" t="s">
        <v>0</v>
      </c>
      <c r="J4" s="2" t="s">
        <v>37</v>
      </c>
      <c r="K4" s="2" t="s">
        <v>0</v>
      </c>
      <c r="L4" s="2" t="s">
        <v>37</v>
      </c>
      <c r="M4" s="2" t="s">
        <v>0</v>
      </c>
      <c r="N4" s="2" t="s">
        <v>37</v>
      </c>
      <c r="O4" s="2" t="s">
        <v>0</v>
      </c>
      <c r="P4" s="2" t="s">
        <v>37</v>
      </c>
      <c r="Q4" s="2" t="s">
        <v>0</v>
      </c>
      <c r="R4" s="2" t="s">
        <v>37</v>
      </c>
      <c r="S4" s="2" t="s">
        <v>0</v>
      </c>
      <c r="T4" s="3" t="s">
        <v>37</v>
      </c>
    </row>
    <row r="5" spans="1:20" ht="12.75">
      <c r="A5" s="4"/>
      <c r="B5" s="6" t="s">
        <v>32</v>
      </c>
      <c r="C5" s="1">
        <v>10</v>
      </c>
      <c r="D5" s="1">
        <v>9</v>
      </c>
      <c r="E5" s="1">
        <v>0</v>
      </c>
      <c r="F5" s="1">
        <v>0</v>
      </c>
      <c r="G5" s="1">
        <v>1</v>
      </c>
      <c r="H5" s="1">
        <v>2</v>
      </c>
      <c r="I5" s="1">
        <v>2</v>
      </c>
      <c r="J5" s="1">
        <v>8</v>
      </c>
      <c r="K5" s="1">
        <v>6</v>
      </c>
      <c r="L5" s="1">
        <v>0</v>
      </c>
      <c r="M5" s="6">
        <f>ROUND(((E5*1)+(G5*0.64)+(I5*0.36)+(K5*0.16))/D5,2)</f>
        <v>0.26</v>
      </c>
      <c r="N5" s="6">
        <f>ROUND(((F5*1)+(H5*0.64)+(J5*0.36)+(L5*0.16))/C5,2)</f>
        <v>0.42</v>
      </c>
      <c r="O5" s="7">
        <f>ROUND(((E5*100)+(G5*64)+(I5*36)+(K5*16))/D5,2)</f>
        <v>25.78</v>
      </c>
      <c r="P5" s="7">
        <f aca="true" t="shared" si="0" ref="P5:P21">ROUND(((F5*100)+(H5*64)+(J5*36)+(L5*16))/C5,2)</f>
        <v>41.6</v>
      </c>
      <c r="Q5" s="7">
        <f>ROUND(((E5+G5)/D5)*100,2)</f>
        <v>11.11</v>
      </c>
      <c r="R5" s="7">
        <f>ROUND(((F5+H5)/C5)*100,2)</f>
        <v>20</v>
      </c>
      <c r="S5" s="7">
        <f aca="true" t="shared" si="1" ref="S5:S11">ROUND(((D5-K5)/D5)*100,0)</f>
        <v>33</v>
      </c>
      <c r="T5" s="7">
        <f>ROUND(((C5-L5)/C5)*100,0)</f>
        <v>100</v>
      </c>
    </row>
    <row r="6" spans="1:20" ht="12.75">
      <c r="A6" s="4"/>
      <c r="B6" s="6" t="s">
        <v>29</v>
      </c>
      <c r="C6" s="1">
        <v>10</v>
      </c>
      <c r="D6" s="1">
        <v>8</v>
      </c>
      <c r="E6" s="1">
        <v>0</v>
      </c>
      <c r="F6" s="1">
        <v>0</v>
      </c>
      <c r="G6" s="1">
        <v>2</v>
      </c>
      <c r="H6" s="1">
        <v>3</v>
      </c>
      <c r="I6" s="1">
        <v>2</v>
      </c>
      <c r="J6" s="1">
        <v>7</v>
      </c>
      <c r="K6" s="1">
        <v>4</v>
      </c>
      <c r="L6" s="1">
        <v>0</v>
      </c>
      <c r="M6" s="6">
        <f>ROUND(((E6*1)+(G6*0.64)+(I6*0.36)+(K6*0.16))/D6,2)</f>
        <v>0.33</v>
      </c>
      <c r="N6" s="6">
        <f>ROUND(((F6*1)+(H6*0.64)+(J6*0.36)+(L6*0.16))/C6,2)</f>
        <v>0.44</v>
      </c>
      <c r="O6" s="7">
        <f aca="true" t="shared" si="2" ref="O6:O21">ROUND(((E6*100)+(G6*64)+(I6*36)+(K6*16))/D6,2)</f>
        <v>33</v>
      </c>
      <c r="P6" s="7">
        <f t="shared" si="0"/>
        <v>44.4</v>
      </c>
      <c r="Q6" s="7">
        <f>ROUND(((E6+G6)/D6)*100,2)</f>
        <v>25</v>
      </c>
      <c r="R6" s="7">
        <f>ROUND(((F6+H6)/C6)*100,2)</f>
        <v>30</v>
      </c>
      <c r="S6" s="7">
        <f t="shared" si="1"/>
        <v>50</v>
      </c>
      <c r="T6" s="7">
        <f>ROUND(((C6-L6)/C6)*100,0)</f>
        <v>100</v>
      </c>
    </row>
    <row r="7" spans="1:20" ht="12.75">
      <c r="A7" s="4"/>
      <c r="B7" s="1" t="s">
        <v>24</v>
      </c>
      <c r="C7" s="1">
        <v>10</v>
      </c>
      <c r="D7" s="1">
        <v>10</v>
      </c>
      <c r="E7" s="1">
        <v>0</v>
      </c>
      <c r="F7" s="1">
        <v>0</v>
      </c>
      <c r="G7" s="1">
        <v>3</v>
      </c>
      <c r="H7" s="1">
        <v>3</v>
      </c>
      <c r="I7" s="1">
        <v>6</v>
      </c>
      <c r="J7" s="1">
        <v>7</v>
      </c>
      <c r="K7" s="1">
        <v>1</v>
      </c>
      <c r="L7" s="1">
        <v>0</v>
      </c>
      <c r="M7" s="6">
        <f aca="true" t="shared" si="3" ref="M7:M12">ROUND(((E7*0.64)+(G7*0.36)+(I7*0.16)+(K7*0.04))/D7,2)</f>
        <v>0.21</v>
      </c>
      <c r="N7" s="6">
        <f>ROUND(((F7*1)+(H7*0.64)+(J7*0.36)+(L7*0.16))/C7,2)</f>
        <v>0.44</v>
      </c>
      <c r="O7" s="7">
        <f t="shared" si="2"/>
        <v>42.4</v>
      </c>
      <c r="P7" s="7">
        <f t="shared" si="0"/>
        <v>44.4</v>
      </c>
      <c r="Q7" s="7">
        <f>ROUND(((E7+G7)/D7)*100,2)</f>
        <v>30</v>
      </c>
      <c r="R7" s="7">
        <f>ROUND(((F7+H7)/C7)*100,2)</f>
        <v>30</v>
      </c>
      <c r="S7" s="7">
        <f t="shared" si="1"/>
        <v>90</v>
      </c>
      <c r="T7" s="7">
        <f>ROUND(((C7-L7)/C7)*100,0)</f>
        <v>100</v>
      </c>
    </row>
    <row r="8" spans="1:20" ht="12.75">
      <c r="A8" s="4"/>
      <c r="B8" s="1" t="s">
        <v>20</v>
      </c>
      <c r="C8" s="1">
        <v>10</v>
      </c>
      <c r="D8" s="1">
        <v>10</v>
      </c>
      <c r="E8" s="1">
        <v>1</v>
      </c>
      <c r="F8" s="1">
        <v>1</v>
      </c>
      <c r="G8" s="1">
        <v>1</v>
      </c>
      <c r="H8" s="1">
        <v>1</v>
      </c>
      <c r="I8" s="1">
        <v>8</v>
      </c>
      <c r="J8" s="1">
        <v>8</v>
      </c>
      <c r="K8" s="1">
        <v>0</v>
      </c>
      <c r="L8" s="1">
        <v>0</v>
      </c>
      <c r="M8" s="6">
        <f t="shared" si="3"/>
        <v>0.23</v>
      </c>
      <c r="N8" s="6">
        <f>ROUND(((F8*1)+(H8*0.64)+(J8*0.36)+(L8*0.16))/C8,2)</f>
        <v>0.45</v>
      </c>
      <c r="O8" s="7">
        <f t="shared" si="2"/>
        <v>45.2</v>
      </c>
      <c r="P8" s="7">
        <f t="shared" si="0"/>
        <v>45.2</v>
      </c>
      <c r="Q8" s="7">
        <f>ROUND(((E8+G8)/D8)*100,2)</f>
        <v>20</v>
      </c>
      <c r="R8" s="7">
        <f>ROUND(((F8+H8)/C8)*100,2)</f>
        <v>20</v>
      </c>
      <c r="S8" s="7">
        <f t="shared" si="1"/>
        <v>100</v>
      </c>
      <c r="T8" s="7">
        <f>ROUND(((C8-L8)/C8)*100,0)</f>
        <v>100</v>
      </c>
    </row>
    <row r="9" spans="1:20" ht="12.75">
      <c r="A9" s="4"/>
      <c r="B9" s="1" t="s">
        <v>25</v>
      </c>
      <c r="C9" s="1">
        <v>10</v>
      </c>
      <c r="D9" s="1">
        <v>10</v>
      </c>
      <c r="E9" s="1">
        <v>0</v>
      </c>
      <c r="F9" s="1">
        <v>0</v>
      </c>
      <c r="G9" s="1">
        <v>1</v>
      </c>
      <c r="H9" s="1">
        <v>1</v>
      </c>
      <c r="I9" s="1">
        <v>6</v>
      </c>
      <c r="J9" s="1">
        <v>9</v>
      </c>
      <c r="K9" s="1">
        <v>3</v>
      </c>
      <c r="L9" s="1">
        <v>0</v>
      </c>
      <c r="M9" s="6">
        <f t="shared" si="3"/>
        <v>0.14</v>
      </c>
      <c r="N9" s="6">
        <f>ROUND(((F9*0.64)+(H9*0.36)+(J9*0.16)+(L9*0.04))/C9,2)</f>
        <v>0.18</v>
      </c>
      <c r="O9" s="7">
        <f t="shared" si="2"/>
        <v>32.8</v>
      </c>
      <c r="P9" s="7">
        <f t="shared" si="0"/>
        <v>38.8</v>
      </c>
      <c r="Q9" s="7">
        <f aca="true" t="shared" si="4" ref="Q9:Q21">ROUND(((E9+G9)/D9)*100,2)</f>
        <v>10</v>
      </c>
      <c r="R9" s="7">
        <f aca="true" t="shared" si="5" ref="R9:R21">ROUND(((F9+H9)/C9)*100,2)</f>
        <v>10</v>
      </c>
      <c r="S9" s="7">
        <f t="shared" si="1"/>
        <v>70</v>
      </c>
      <c r="T9" s="7">
        <f aca="true" t="shared" si="6" ref="T9:T21">ROUND(((C9-L9)/C9)*100,0)</f>
        <v>100</v>
      </c>
    </row>
    <row r="10" spans="1:20" ht="12.75">
      <c r="A10" s="4"/>
      <c r="B10" s="1" t="s">
        <v>26</v>
      </c>
      <c r="C10" s="1">
        <v>10</v>
      </c>
      <c r="D10" s="1">
        <v>10</v>
      </c>
      <c r="E10" s="1">
        <v>0</v>
      </c>
      <c r="F10" s="1">
        <v>0</v>
      </c>
      <c r="G10" s="1">
        <v>0</v>
      </c>
      <c r="H10" s="1">
        <v>1</v>
      </c>
      <c r="I10" s="1">
        <v>9</v>
      </c>
      <c r="J10" s="1">
        <v>9</v>
      </c>
      <c r="K10" s="1">
        <v>1</v>
      </c>
      <c r="L10" s="1">
        <v>0</v>
      </c>
      <c r="M10" s="6">
        <f t="shared" si="3"/>
        <v>0.15</v>
      </c>
      <c r="N10" s="6">
        <f>ROUND(((F10*0.64)+(H10*0.36)+(J10*0.16)+(L10*0.04))/C10,2)</f>
        <v>0.18</v>
      </c>
      <c r="O10" s="7">
        <f t="shared" si="2"/>
        <v>34</v>
      </c>
      <c r="P10" s="7">
        <f t="shared" si="0"/>
        <v>38.8</v>
      </c>
      <c r="Q10" s="7">
        <f t="shared" si="4"/>
        <v>0</v>
      </c>
      <c r="R10" s="7">
        <f t="shared" si="5"/>
        <v>10</v>
      </c>
      <c r="S10" s="7">
        <f t="shared" si="1"/>
        <v>90</v>
      </c>
      <c r="T10" s="7">
        <f t="shared" si="6"/>
        <v>100</v>
      </c>
    </row>
    <row r="11" spans="1:20" ht="12.75">
      <c r="A11" s="4"/>
      <c r="B11" s="1" t="s">
        <v>27</v>
      </c>
      <c r="C11" s="1">
        <v>10</v>
      </c>
      <c r="D11" s="1">
        <v>10</v>
      </c>
      <c r="E11" s="1">
        <v>0</v>
      </c>
      <c r="F11" s="1">
        <v>0</v>
      </c>
      <c r="G11" s="1">
        <v>3</v>
      </c>
      <c r="H11" s="1">
        <v>4</v>
      </c>
      <c r="I11" s="1">
        <v>3</v>
      </c>
      <c r="J11" s="1">
        <v>6</v>
      </c>
      <c r="K11" s="1">
        <v>4</v>
      </c>
      <c r="L11" s="1">
        <v>0</v>
      </c>
      <c r="M11" s="6">
        <f t="shared" si="3"/>
        <v>0.17</v>
      </c>
      <c r="N11" s="6">
        <f>ROUND(((F11*0.64)+(H11*0.36)+(J11*0.16)+(L11*0.04))/C11,2)</f>
        <v>0.24</v>
      </c>
      <c r="O11" s="7">
        <f t="shared" si="2"/>
        <v>36.4</v>
      </c>
      <c r="P11" s="7">
        <f t="shared" si="0"/>
        <v>47.2</v>
      </c>
      <c r="Q11" s="7">
        <f t="shared" si="4"/>
        <v>30</v>
      </c>
      <c r="R11" s="7">
        <f t="shared" si="5"/>
        <v>40</v>
      </c>
      <c r="S11" s="7">
        <f t="shared" si="1"/>
        <v>60</v>
      </c>
      <c r="T11" s="7">
        <f t="shared" si="6"/>
        <v>100</v>
      </c>
    </row>
    <row r="12" spans="1:20" ht="12.75">
      <c r="A12" s="4"/>
      <c r="B12" s="1" t="s">
        <v>28</v>
      </c>
      <c r="C12" s="1">
        <v>10</v>
      </c>
      <c r="D12" s="1">
        <v>10</v>
      </c>
      <c r="E12" s="1">
        <v>1</v>
      </c>
      <c r="F12" s="1">
        <v>1</v>
      </c>
      <c r="G12" s="1">
        <v>1</v>
      </c>
      <c r="H12" s="1">
        <v>1</v>
      </c>
      <c r="I12" s="1">
        <v>7</v>
      </c>
      <c r="J12" s="1">
        <v>8</v>
      </c>
      <c r="K12" s="1">
        <v>1</v>
      </c>
      <c r="L12" s="1">
        <v>0</v>
      </c>
      <c r="M12" s="6">
        <f t="shared" si="3"/>
        <v>0.22</v>
      </c>
      <c r="N12" s="6">
        <f>ROUND(((F12*0.64)+(H12*0.36)+(J12*0.16)+(L12*0.04))/C12,2)</f>
        <v>0.23</v>
      </c>
      <c r="O12" s="7">
        <f t="shared" si="2"/>
        <v>43.2</v>
      </c>
      <c r="P12" s="7">
        <f t="shared" si="0"/>
        <v>45.2</v>
      </c>
      <c r="Q12" s="7">
        <f t="shared" si="4"/>
        <v>20</v>
      </c>
      <c r="R12" s="7">
        <f t="shared" si="5"/>
        <v>20</v>
      </c>
      <c r="S12" s="7">
        <f aca="true" t="shared" si="7" ref="S12:S21">ROUND(((D12-K12)/D12)*100,0)</f>
        <v>90</v>
      </c>
      <c r="T12" s="7">
        <f t="shared" si="6"/>
        <v>100</v>
      </c>
    </row>
    <row r="13" spans="1:20" ht="12.75">
      <c r="A13" s="4"/>
      <c r="B13" s="1" t="s">
        <v>38</v>
      </c>
      <c r="C13" s="1">
        <v>10</v>
      </c>
      <c r="D13" s="1">
        <v>0</v>
      </c>
      <c r="E13" s="1">
        <v>0</v>
      </c>
      <c r="F13" s="1">
        <v>2</v>
      </c>
      <c r="G13" s="1">
        <v>0</v>
      </c>
      <c r="H13" s="1">
        <v>6</v>
      </c>
      <c r="I13" s="1">
        <v>0</v>
      </c>
      <c r="J13" s="1">
        <v>3</v>
      </c>
      <c r="K13" s="1">
        <v>0</v>
      </c>
      <c r="L13" s="1">
        <v>0</v>
      </c>
      <c r="M13" s="6" t="e">
        <f aca="true" t="shared" si="8" ref="M13:M18">ROUND(((E13*0.36)+(G13*0.16)+(I13*0.04))/D13,2)</f>
        <v>#DIV/0!</v>
      </c>
      <c r="N13" s="6">
        <f aca="true" t="shared" si="9" ref="N13:N21">ROUND(((F13*0.36)+(H13*0.16)+(J13*0.04))/C13,2)</f>
        <v>0.18</v>
      </c>
      <c r="O13" s="7" t="e">
        <f t="shared" si="2"/>
        <v>#DIV/0!</v>
      </c>
      <c r="P13" s="7">
        <f t="shared" si="0"/>
        <v>69.2</v>
      </c>
      <c r="Q13" s="7" t="e">
        <f t="shared" si="4"/>
        <v>#DIV/0!</v>
      </c>
      <c r="R13" s="7">
        <f t="shared" si="5"/>
        <v>80</v>
      </c>
      <c r="S13" s="7" t="e">
        <f t="shared" si="7"/>
        <v>#DIV/0!</v>
      </c>
      <c r="T13" s="7">
        <f t="shared" si="6"/>
        <v>100</v>
      </c>
    </row>
    <row r="14" spans="1:20" ht="12.75">
      <c r="A14" s="4"/>
      <c r="B14" s="1" t="s">
        <v>33</v>
      </c>
      <c r="C14" s="1">
        <v>10</v>
      </c>
      <c r="D14" s="1">
        <v>0</v>
      </c>
      <c r="E14" s="1">
        <v>0</v>
      </c>
      <c r="F14" s="1">
        <v>1</v>
      </c>
      <c r="G14" s="1">
        <v>0</v>
      </c>
      <c r="H14" s="1">
        <v>4</v>
      </c>
      <c r="I14" s="1">
        <v>0</v>
      </c>
      <c r="J14" s="1">
        <v>5</v>
      </c>
      <c r="K14" s="1">
        <v>0</v>
      </c>
      <c r="L14" s="1">
        <v>0</v>
      </c>
      <c r="M14" s="6" t="e">
        <f t="shared" si="8"/>
        <v>#DIV/0!</v>
      </c>
      <c r="N14" s="6">
        <f t="shared" si="9"/>
        <v>0.12</v>
      </c>
      <c r="O14" s="7" t="e">
        <f t="shared" si="2"/>
        <v>#DIV/0!</v>
      </c>
      <c r="P14" s="7">
        <f t="shared" si="0"/>
        <v>53.6</v>
      </c>
      <c r="Q14" s="7" t="e">
        <f t="shared" si="4"/>
        <v>#DIV/0!</v>
      </c>
      <c r="R14" s="7">
        <f t="shared" si="5"/>
        <v>50</v>
      </c>
      <c r="S14" s="7" t="e">
        <f t="shared" si="7"/>
        <v>#DIV/0!</v>
      </c>
      <c r="T14" s="7">
        <f t="shared" si="6"/>
        <v>100</v>
      </c>
    </row>
    <row r="15" spans="1:20" ht="12.75">
      <c r="A15" s="4"/>
      <c r="B15" s="1" t="s">
        <v>31</v>
      </c>
      <c r="C15" s="1">
        <v>10</v>
      </c>
      <c r="D15" s="1">
        <v>0</v>
      </c>
      <c r="E15" s="1">
        <v>0</v>
      </c>
      <c r="F15" s="1">
        <v>2</v>
      </c>
      <c r="G15" s="1">
        <v>0</v>
      </c>
      <c r="H15" s="1">
        <v>2</v>
      </c>
      <c r="I15" s="1">
        <v>0</v>
      </c>
      <c r="J15" s="1">
        <v>6</v>
      </c>
      <c r="K15" s="1">
        <v>0</v>
      </c>
      <c r="L15" s="1">
        <v>0</v>
      </c>
      <c r="M15" s="6" t="e">
        <f t="shared" si="8"/>
        <v>#DIV/0!</v>
      </c>
      <c r="N15" s="6">
        <f t="shared" si="9"/>
        <v>0.13</v>
      </c>
      <c r="O15" s="7" t="e">
        <f t="shared" si="2"/>
        <v>#DIV/0!</v>
      </c>
      <c r="P15" s="7">
        <f t="shared" si="0"/>
        <v>54.4</v>
      </c>
      <c r="Q15" s="7" t="e">
        <f t="shared" si="4"/>
        <v>#DIV/0!</v>
      </c>
      <c r="R15" s="7">
        <f t="shared" si="5"/>
        <v>40</v>
      </c>
      <c r="S15" s="7" t="e">
        <f t="shared" si="7"/>
        <v>#DIV/0!</v>
      </c>
      <c r="T15" s="7">
        <f t="shared" si="6"/>
        <v>100</v>
      </c>
    </row>
    <row r="16" spans="1:20" ht="12.75">
      <c r="A16" s="4"/>
      <c r="B16" s="1" t="s">
        <v>34</v>
      </c>
      <c r="C16" s="1">
        <v>10</v>
      </c>
      <c r="D16" s="1">
        <v>0</v>
      </c>
      <c r="E16" s="1">
        <v>0</v>
      </c>
      <c r="F16" s="1">
        <v>8</v>
      </c>
      <c r="G16" s="1">
        <v>0</v>
      </c>
      <c r="H16" s="1">
        <v>2</v>
      </c>
      <c r="I16" s="1">
        <v>0</v>
      </c>
      <c r="J16" s="1">
        <v>0</v>
      </c>
      <c r="K16" s="1">
        <v>0</v>
      </c>
      <c r="L16" s="1">
        <v>0</v>
      </c>
      <c r="M16" s="6" t="e">
        <f t="shared" si="8"/>
        <v>#DIV/0!</v>
      </c>
      <c r="N16" s="6">
        <f t="shared" si="9"/>
        <v>0.32</v>
      </c>
      <c r="O16" s="7" t="e">
        <f t="shared" si="2"/>
        <v>#DIV/0!</v>
      </c>
      <c r="P16" s="7">
        <f t="shared" si="0"/>
        <v>92.8</v>
      </c>
      <c r="Q16" s="7" t="e">
        <f t="shared" si="4"/>
        <v>#DIV/0!</v>
      </c>
      <c r="R16" s="7">
        <f t="shared" si="5"/>
        <v>100</v>
      </c>
      <c r="S16" s="7" t="e">
        <f t="shared" si="7"/>
        <v>#DIV/0!</v>
      </c>
      <c r="T16" s="7">
        <f t="shared" si="6"/>
        <v>100</v>
      </c>
    </row>
    <row r="17" spans="1:20" ht="12.75">
      <c r="A17" s="4"/>
      <c r="B17" s="1" t="s">
        <v>23</v>
      </c>
      <c r="C17" s="1">
        <v>10</v>
      </c>
      <c r="D17" s="1">
        <v>9</v>
      </c>
      <c r="E17" s="1">
        <v>0</v>
      </c>
      <c r="F17" s="1">
        <v>1</v>
      </c>
      <c r="G17" s="1">
        <v>4</v>
      </c>
      <c r="H17" s="1">
        <v>0</v>
      </c>
      <c r="I17" s="1">
        <v>2</v>
      </c>
      <c r="J17" s="1">
        <v>9</v>
      </c>
      <c r="K17" s="1">
        <v>3</v>
      </c>
      <c r="L17" s="1">
        <v>0</v>
      </c>
      <c r="M17" s="1">
        <f t="shared" si="8"/>
        <v>0.08</v>
      </c>
      <c r="N17" s="1">
        <f t="shared" si="9"/>
        <v>0.07</v>
      </c>
      <c r="O17" s="1">
        <f t="shared" si="2"/>
        <v>41.78</v>
      </c>
      <c r="P17" s="1">
        <f t="shared" si="0"/>
        <v>42.4</v>
      </c>
      <c r="Q17" s="1">
        <f t="shared" si="4"/>
        <v>44.44</v>
      </c>
      <c r="R17" s="1">
        <f t="shared" si="5"/>
        <v>10</v>
      </c>
      <c r="S17" s="1">
        <f t="shared" si="7"/>
        <v>67</v>
      </c>
      <c r="T17" s="1">
        <f t="shared" si="6"/>
        <v>100</v>
      </c>
    </row>
    <row r="18" spans="1:20" ht="12.75">
      <c r="A18" s="4"/>
      <c r="B18" s="1" t="s">
        <v>21</v>
      </c>
      <c r="C18" s="1">
        <v>10</v>
      </c>
      <c r="D18" s="1">
        <v>10</v>
      </c>
      <c r="E18" s="1">
        <v>0</v>
      </c>
      <c r="F18" s="1">
        <v>0</v>
      </c>
      <c r="G18" s="1">
        <v>3</v>
      </c>
      <c r="H18" s="1">
        <v>1</v>
      </c>
      <c r="I18" s="1">
        <v>5</v>
      </c>
      <c r="J18" s="1">
        <v>9</v>
      </c>
      <c r="K18" s="1">
        <v>2</v>
      </c>
      <c r="L18" s="1">
        <v>0</v>
      </c>
      <c r="M18" s="1">
        <f t="shared" si="8"/>
        <v>0.07</v>
      </c>
      <c r="N18" s="1">
        <f t="shared" si="9"/>
        <v>0.05</v>
      </c>
      <c r="O18" s="1">
        <f t="shared" si="2"/>
        <v>40.4</v>
      </c>
      <c r="P18" s="1">
        <f t="shared" si="0"/>
        <v>38.8</v>
      </c>
      <c r="Q18" s="1">
        <f t="shared" si="4"/>
        <v>30</v>
      </c>
      <c r="R18" s="1">
        <f t="shared" si="5"/>
        <v>10</v>
      </c>
      <c r="S18" s="1">
        <f t="shared" si="7"/>
        <v>80</v>
      </c>
      <c r="T18" s="1">
        <f t="shared" si="6"/>
        <v>100</v>
      </c>
    </row>
    <row r="19" spans="1:20" ht="12.75">
      <c r="A19" s="4"/>
      <c r="B19" s="1" t="s">
        <v>30</v>
      </c>
      <c r="C19" s="1">
        <v>10</v>
      </c>
      <c r="D19" s="1">
        <v>0</v>
      </c>
      <c r="E19" s="1">
        <v>0</v>
      </c>
      <c r="F19" s="1">
        <v>0</v>
      </c>
      <c r="G19" s="1">
        <v>0</v>
      </c>
      <c r="H19" s="1">
        <v>4</v>
      </c>
      <c r="I19" s="1">
        <v>0</v>
      </c>
      <c r="J19" s="1">
        <v>6</v>
      </c>
      <c r="K19" s="1">
        <v>0</v>
      </c>
      <c r="L19" s="1">
        <v>0</v>
      </c>
      <c r="M19" s="1" t="e">
        <f>ROUND(((E19*0.64)+(G19*0.36)+(I19*0.16))/D19,2)</f>
        <v>#DIV/0!</v>
      </c>
      <c r="N19" s="1">
        <f t="shared" si="9"/>
        <v>0.09</v>
      </c>
      <c r="O19" s="1" t="e">
        <f t="shared" si="2"/>
        <v>#DIV/0!</v>
      </c>
      <c r="P19" s="1">
        <f t="shared" si="0"/>
        <v>47.2</v>
      </c>
      <c r="Q19" s="1" t="e">
        <f t="shared" si="4"/>
        <v>#DIV/0!</v>
      </c>
      <c r="R19" s="1">
        <f t="shared" si="5"/>
        <v>40</v>
      </c>
      <c r="S19" s="1" t="e">
        <f t="shared" si="7"/>
        <v>#DIV/0!</v>
      </c>
      <c r="T19" s="1">
        <f t="shared" si="6"/>
        <v>100</v>
      </c>
    </row>
    <row r="20" spans="1:20" ht="12.75">
      <c r="A20" s="4"/>
      <c r="B20" s="1" t="s">
        <v>35</v>
      </c>
      <c r="C20" s="1">
        <v>10</v>
      </c>
      <c r="D20" s="1">
        <v>9</v>
      </c>
      <c r="E20" s="1">
        <v>0</v>
      </c>
      <c r="F20" s="1">
        <v>1</v>
      </c>
      <c r="G20" s="1">
        <v>2</v>
      </c>
      <c r="H20" s="1">
        <v>1</v>
      </c>
      <c r="I20" s="1">
        <v>6</v>
      </c>
      <c r="J20" s="1">
        <v>8</v>
      </c>
      <c r="K20" s="1">
        <v>2</v>
      </c>
      <c r="L20" s="1">
        <v>0</v>
      </c>
      <c r="M20" s="1">
        <f>ROUND(((E20*0.64)+(G20*0.36)+(I20*0.16))/D20,2)</f>
        <v>0.19</v>
      </c>
      <c r="N20" s="1">
        <f t="shared" si="9"/>
        <v>0.08</v>
      </c>
      <c r="O20" s="1">
        <f t="shared" si="2"/>
        <v>41.78</v>
      </c>
      <c r="P20" s="1">
        <f t="shared" si="0"/>
        <v>45.2</v>
      </c>
      <c r="Q20" s="1">
        <f t="shared" si="4"/>
        <v>22.22</v>
      </c>
      <c r="R20" s="1">
        <f t="shared" si="5"/>
        <v>20</v>
      </c>
      <c r="S20" s="1">
        <f t="shared" si="7"/>
        <v>78</v>
      </c>
      <c r="T20" s="1">
        <f t="shared" si="6"/>
        <v>100</v>
      </c>
    </row>
    <row r="21" spans="1:20" ht="12.75">
      <c r="A21" s="4"/>
      <c r="B21" s="1" t="s">
        <v>22</v>
      </c>
      <c r="C21" s="1">
        <v>10</v>
      </c>
      <c r="D21" s="1">
        <v>10</v>
      </c>
      <c r="E21" s="1">
        <v>1</v>
      </c>
      <c r="F21" s="1">
        <v>1</v>
      </c>
      <c r="G21" s="1">
        <v>0</v>
      </c>
      <c r="H21" s="1">
        <v>0</v>
      </c>
      <c r="I21" s="1">
        <v>6</v>
      </c>
      <c r="J21" s="1">
        <v>9</v>
      </c>
      <c r="K21" s="1">
        <v>3</v>
      </c>
      <c r="L21" s="1">
        <v>0</v>
      </c>
      <c r="M21" s="1"/>
      <c r="N21" s="1">
        <f t="shared" si="9"/>
        <v>0.07</v>
      </c>
      <c r="O21" s="1">
        <f t="shared" si="2"/>
        <v>36.4</v>
      </c>
      <c r="P21" s="1">
        <f t="shared" si="0"/>
        <v>42.4</v>
      </c>
      <c r="Q21" s="1">
        <f t="shared" si="4"/>
        <v>10</v>
      </c>
      <c r="R21" s="1">
        <f t="shared" si="5"/>
        <v>10</v>
      </c>
      <c r="S21" s="1">
        <f t="shared" si="7"/>
        <v>70</v>
      </c>
      <c r="T21" s="1">
        <f t="shared" si="6"/>
        <v>100</v>
      </c>
    </row>
    <row r="22" spans="1:20" ht="12.75">
      <c r="A22" s="4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2.75">
      <c r="A23" s="4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8" spans="2:11" ht="12.75">
      <c r="B28" s="5"/>
      <c r="C28" s="30"/>
      <c r="D28" s="30"/>
      <c r="E28" s="30"/>
      <c r="F28" s="30"/>
      <c r="H28" s="30"/>
      <c r="I28" s="30"/>
      <c r="J28" s="30"/>
      <c r="K28" s="30"/>
    </row>
    <row r="29" spans="3:11" ht="12.75">
      <c r="C29" s="31"/>
      <c r="D29" s="31"/>
      <c r="E29" s="31"/>
      <c r="F29" s="31"/>
      <c r="H29" s="31"/>
      <c r="I29" s="31"/>
      <c r="J29" s="31"/>
      <c r="K29" s="31"/>
    </row>
    <row r="58" spans="2:11" ht="12.75">
      <c r="B58" s="5"/>
      <c r="C58" s="30"/>
      <c r="D58" s="30"/>
      <c r="E58" s="30"/>
      <c r="F58" s="30"/>
      <c r="H58" s="30"/>
      <c r="I58" s="30"/>
      <c r="J58" s="30"/>
      <c r="K58" s="30"/>
    </row>
    <row r="59" spans="3:11" ht="12.75">
      <c r="C59" s="31"/>
      <c r="D59" s="31"/>
      <c r="E59" s="31"/>
      <c r="F59" s="31"/>
      <c r="H59" s="31"/>
      <c r="I59" s="31"/>
      <c r="J59" s="31"/>
      <c r="K59" s="31"/>
    </row>
  </sheetData>
  <sheetProtection/>
  <mergeCells count="21">
    <mergeCell ref="C59:F59"/>
    <mergeCell ref="H59:K59"/>
    <mergeCell ref="S2:T3"/>
    <mergeCell ref="E3:F3"/>
    <mergeCell ref="G3:H3"/>
    <mergeCell ref="I3:J3"/>
    <mergeCell ref="K3:L3"/>
    <mergeCell ref="Q2:R3"/>
    <mergeCell ref="M2:N3"/>
    <mergeCell ref="A2:A4"/>
    <mergeCell ref="B2:B4"/>
    <mergeCell ref="C2:C4"/>
    <mergeCell ref="D2:D4"/>
    <mergeCell ref="C28:F28"/>
    <mergeCell ref="H28:K28"/>
    <mergeCell ref="C58:F58"/>
    <mergeCell ref="C29:F29"/>
    <mergeCell ref="E2:L2"/>
    <mergeCell ref="H58:K58"/>
    <mergeCell ref="H29:K29"/>
    <mergeCell ref="O2:P3"/>
  </mergeCells>
  <printOptions/>
  <pageMargins left="0.61" right="0.12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2019-05-30T07:12:29Z</cp:lastPrinted>
  <dcterms:created xsi:type="dcterms:W3CDTF">2008-05-06T04:47:38Z</dcterms:created>
  <dcterms:modified xsi:type="dcterms:W3CDTF">2020-01-29T12:11:41Z</dcterms:modified>
  <cp:category/>
  <cp:version/>
  <cp:contentType/>
  <cp:contentStatus/>
</cp:coreProperties>
</file>